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<sst xmlns="http://schemas.openxmlformats.org/spreadsheetml/2006/main" count="30" uniqueCount="24">
  <si>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Press. p=</t>
  </si>
  <si>
    <t>k=</t>
  </si>
  <si>
    <t>px=py=k.p</t>
  </si>
  <si>
    <t>kPa</t>
  </si>
  <si>
    <t>E=</t>
  </si>
  <si>
    <t>E'=</t>
  </si>
  <si>
    <t>ν=</t>
  </si>
  <si>
    <t>G=</t>
  </si>
  <si>
    <t>G'=</t>
  </si>
  <si>
    <t>n=E/E'=</t>
  </si>
  <si>
    <r>
      <t>Ε'</t>
    </r>
    <r>
      <rPr>
        <sz val="10"/>
        <rFont val="Arial"/>
        <family val="0"/>
      </rPr>
      <t>=</t>
    </r>
  </si>
  <si>
    <r>
      <t>ν</t>
    </r>
    <r>
      <rPr>
        <vertAlign val="subscript"/>
        <sz val="10"/>
        <rFont val="Arial"/>
        <family val="2"/>
      </rPr>
      <t>ο</t>
    </r>
    <r>
      <rPr>
        <sz val="10"/>
        <rFont val="Arial"/>
        <family val="0"/>
      </rPr>
      <t>'=</t>
    </r>
  </si>
  <si>
    <t>n'=</t>
  </si>
  <si>
    <r>
      <t>ν</t>
    </r>
    <r>
      <rPr>
        <vertAlign val="subscript"/>
        <sz val="10"/>
        <rFont val="Arial"/>
        <family val="2"/>
      </rPr>
      <t>zx</t>
    </r>
    <r>
      <rPr>
        <sz val="10"/>
        <rFont val="Arial"/>
        <family val="0"/>
      </rPr>
      <t>=</t>
    </r>
  </si>
  <si>
    <r>
      <t>ν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=</t>
    </r>
  </si>
  <si>
    <t>GPa</t>
  </si>
  <si>
    <t>W=</t>
  </si>
  <si>
    <t>H=</t>
  </si>
  <si>
    <t>m</t>
  </si>
  <si>
    <r>
      <t>α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α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=</t>
    </r>
  </si>
  <si>
    <r>
      <t>α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+</t>
    </r>
    <r>
      <rPr>
        <sz val="10"/>
        <rFont val="Arial"/>
        <family val="0"/>
      </rPr>
      <t>α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=</t>
    </r>
  </si>
  <si>
    <r>
      <t>σ</t>
    </r>
    <r>
      <rPr>
        <vertAlign val="subscript"/>
        <sz val="10"/>
        <rFont val="Arial"/>
        <family val="2"/>
      </rPr>
      <t>Α</t>
    </r>
    <r>
      <rPr>
        <sz val="10"/>
        <rFont val="Arial"/>
        <family val="0"/>
      </rPr>
      <t>=</t>
    </r>
  </si>
  <si>
    <r>
      <t>σ</t>
    </r>
    <r>
      <rPr>
        <vertAlign val="subscript"/>
        <sz val="10"/>
        <rFont val="Arial"/>
        <family val="2"/>
      </rPr>
      <t>Β</t>
    </r>
    <r>
      <rPr>
        <sz val="10"/>
        <rFont val="Arial"/>
        <family val="0"/>
      </rPr>
      <t>=</t>
    </r>
  </si>
  <si>
    <r>
      <t>α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²+</t>
    </r>
    <r>
      <rPr>
        <sz val="10"/>
        <rFont val="Arial"/>
        <family val="0"/>
      </rPr>
      <t>α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²</t>
    </r>
    <r>
      <rPr>
        <sz val="10"/>
        <rFont val="Arial"/>
        <family val="0"/>
      </rPr>
      <t>=</t>
    </r>
  </si>
</sst>
</file>

<file path=xl/styles.xml><?xml version="1.0" encoding="utf-8"?>
<styleSheet xmlns="http://schemas.openxmlformats.org/spreadsheetml/2006/main">
  <numFmts count="16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i/>
      <sz val="10"/>
      <name val="Arial"/>
      <family val="2"/>
    </font>
    <font>
      <vertAlign val="sub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1" fillId="2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9525</xdr:rowOff>
    </xdr:from>
    <xdr:to>
      <xdr:col>4</xdr:col>
      <xdr:colOff>266700</xdr:colOff>
      <xdr:row>6</xdr:row>
      <xdr:rowOff>152400</xdr:rowOff>
    </xdr:to>
    <xdr:sp>
      <xdr:nvSpPr>
        <xdr:cNvPr id="1" name="Oval 1"/>
        <xdr:cNvSpPr>
          <a:spLocks/>
        </xdr:cNvSpPr>
      </xdr:nvSpPr>
      <xdr:spPr>
        <a:xfrm>
          <a:off x="342900" y="171450"/>
          <a:ext cx="2362200" cy="952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7</xdr:row>
      <xdr:rowOff>114300</xdr:rowOff>
    </xdr:from>
    <xdr:to>
      <xdr:col>4</xdr:col>
      <xdr:colOff>266700</xdr:colOff>
      <xdr:row>7</xdr:row>
      <xdr:rowOff>114300</xdr:rowOff>
    </xdr:to>
    <xdr:sp>
      <xdr:nvSpPr>
        <xdr:cNvPr id="2" name="Line 2"/>
        <xdr:cNvSpPr>
          <a:spLocks/>
        </xdr:cNvSpPr>
      </xdr:nvSpPr>
      <xdr:spPr>
        <a:xfrm>
          <a:off x="333375" y="1247775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1</xdr:row>
      <xdr:rowOff>9525</xdr:rowOff>
    </xdr:from>
    <xdr:to>
      <xdr:col>4</xdr:col>
      <xdr:colOff>447675</xdr:colOff>
      <xdr:row>6</xdr:row>
      <xdr:rowOff>152400</xdr:rowOff>
    </xdr:to>
    <xdr:sp>
      <xdr:nvSpPr>
        <xdr:cNvPr id="3" name="Line 4"/>
        <xdr:cNvSpPr>
          <a:spLocks/>
        </xdr:cNvSpPr>
      </xdr:nvSpPr>
      <xdr:spPr>
        <a:xfrm>
          <a:off x="2886075" y="171450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7</xdr:row>
      <xdr:rowOff>38100</xdr:rowOff>
    </xdr:from>
    <xdr:to>
      <xdr:col>2</xdr:col>
      <xdr:colOff>466725</xdr:colOff>
      <xdr:row>8</xdr:row>
      <xdr:rowOff>28575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495425" y="1171575"/>
          <a:ext cx="1905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</a:t>
          </a:r>
        </a:p>
      </xdr:txBody>
    </xdr:sp>
    <xdr:clientData/>
  </xdr:twoCellAnchor>
  <xdr:twoCellAnchor>
    <xdr:from>
      <xdr:col>4</xdr:col>
      <xdr:colOff>361950</xdr:colOff>
      <xdr:row>3</xdr:row>
      <xdr:rowOff>123825</xdr:rowOff>
    </xdr:from>
    <xdr:to>
      <xdr:col>4</xdr:col>
      <xdr:colOff>533400</xdr:colOff>
      <xdr:row>4</xdr:row>
      <xdr:rowOff>133350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2800350" y="6096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4</xdr:col>
      <xdr:colOff>66675</xdr:colOff>
      <xdr:row>3</xdr:row>
      <xdr:rowOff>104775</xdr:rowOff>
    </xdr:from>
    <xdr:to>
      <xdr:col>4</xdr:col>
      <xdr:colOff>209550</xdr:colOff>
      <xdr:row>4</xdr:row>
      <xdr:rowOff>114300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505075" y="590550"/>
          <a:ext cx="1428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2</xdr:col>
      <xdr:colOff>276225</xdr:colOff>
      <xdr:row>1</xdr:row>
      <xdr:rowOff>38100</xdr:rowOff>
    </xdr:from>
    <xdr:to>
      <xdr:col>2</xdr:col>
      <xdr:colOff>438150</xdr:colOff>
      <xdr:row>2</xdr:row>
      <xdr:rowOff>47625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495425" y="200025"/>
          <a:ext cx="1619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5</xdr:col>
      <xdr:colOff>428625</xdr:colOff>
      <xdr:row>2</xdr:row>
      <xdr:rowOff>85725</xdr:rowOff>
    </xdr:from>
    <xdr:to>
      <xdr:col>6</xdr:col>
      <xdr:colOff>180975</xdr:colOff>
      <xdr:row>4</xdr:row>
      <xdr:rowOff>95250</xdr:rowOff>
    </xdr:to>
    <xdr:sp>
      <xdr:nvSpPr>
        <xdr:cNvPr id="8" name="Rectangle 9"/>
        <xdr:cNvSpPr>
          <a:spLocks/>
        </xdr:cNvSpPr>
      </xdr:nvSpPr>
      <xdr:spPr>
        <a:xfrm>
          <a:off x="3476625" y="409575"/>
          <a:ext cx="3619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47625</xdr:rowOff>
    </xdr:from>
    <xdr:to>
      <xdr:col>6</xdr:col>
      <xdr:colOff>0</xdr:colOff>
      <xdr:row>2</xdr:row>
      <xdr:rowOff>85725</xdr:rowOff>
    </xdr:to>
    <xdr:sp>
      <xdr:nvSpPr>
        <xdr:cNvPr id="9" name="Line 10"/>
        <xdr:cNvSpPr>
          <a:spLocks/>
        </xdr:cNvSpPr>
      </xdr:nvSpPr>
      <xdr:spPr>
        <a:xfrm>
          <a:off x="3657600" y="476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95250</xdr:rowOff>
    </xdr:from>
    <xdr:to>
      <xdr:col>6</xdr:col>
      <xdr:colOff>0</xdr:colOff>
      <xdr:row>6</xdr:row>
      <xdr:rowOff>123825</xdr:rowOff>
    </xdr:to>
    <xdr:sp>
      <xdr:nvSpPr>
        <xdr:cNvPr id="10" name="Line 11"/>
        <xdr:cNvSpPr>
          <a:spLocks/>
        </xdr:cNvSpPr>
      </xdr:nvSpPr>
      <xdr:spPr>
        <a:xfrm flipV="1">
          <a:off x="3657600" y="7429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3</xdr:row>
      <xdr:rowOff>95250</xdr:rowOff>
    </xdr:from>
    <xdr:to>
      <xdr:col>5</xdr:col>
      <xdr:colOff>428625</xdr:colOff>
      <xdr:row>3</xdr:row>
      <xdr:rowOff>95250</xdr:rowOff>
    </xdr:to>
    <xdr:sp>
      <xdr:nvSpPr>
        <xdr:cNvPr id="11" name="Line 12"/>
        <xdr:cNvSpPr>
          <a:spLocks/>
        </xdr:cNvSpPr>
      </xdr:nvSpPr>
      <xdr:spPr>
        <a:xfrm>
          <a:off x="3276600" y="5810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3</xdr:row>
      <xdr:rowOff>95250</xdr:rowOff>
    </xdr:from>
    <xdr:to>
      <xdr:col>6</xdr:col>
      <xdr:colOff>352425</xdr:colOff>
      <xdr:row>3</xdr:row>
      <xdr:rowOff>95250</xdr:rowOff>
    </xdr:to>
    <xdr:sp>
      <xdr:nvSpPr>
        <xdr:cNvPr id="12" name="Line 13"/>
        <xdr:cNvSpPr>
          <a:spLocks/>
        </xdr:cNvSpPr>
      </xdr:nvSpPr>
      <xdr:spPr>
        <a:xfrm flipH="1">
          <a:off x="3838575" y="5810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66675</xdr:rowOff>
    </xdr:from>
    <xdr:to>
      <xdr:col>6</xdr:col>
      <xdr:colOff>209550</xdr:colOff>
      <xdr:row>1</xdr:row>
      <xdr:rowOff>95250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3705225" y="66675"/>
          <a:ext cx="1619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6</xdr:col>
      <xdr:colOff>304800</xdr:colOff>
      <xdr:row>4</xdr:row>
      <xdr:rowOff>28575</xdr:rowOff>
    </xdr:from>
    <xdr:to>
      <xdr:col>6</xdr:col>
      <xdr:colOff>571500</xdr:colOff>
      <xdr:row>5</xdr:row>
      <xdr:rowOff>57150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3962400" y="676275"/>
          <a:ext cx="2667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k.p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E9" sqref="E9"/>
    </sheetView>
  </sheetViews>
  <sheetFormatPr defaultColWidth="9.140625" defaultRowHeight="12.75"/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6.5" thickBot="1">
      <c r="A10" s="1"/>
      <c r="B10" s="1"/>
      <c r="C10" s="1"/>
      <c r="D10" s="1"/>
      <c r="E10" s="1"/>
      <c r="F10" s="1"/>
      <c r="G10" s="2" t="s">
        <v>14</v>
      </c>
      <c r="H10" s="1">
        <f>(E11/E12)*E15</f>
        <v>0.3</v>
      </c>
      <c r="I10" s="1"/>
    </row>
    <row r="11" spans="1:9" ht="13.5" thickBot="1">
      <c r="A11" s="2" t="s">
        <v>0</v>
      </c>
      <c r="B11" s="3">
        <v>5000</v>
      </c>
      <c r="C11" s="1" t="s">
        <v>3</v>
      </c>
      <c r="D11" s="2" t="s">
        <v>4</v>
      </c>
      <c r="E11" s="3">
        <v>20</v>
      </c>
      <c r="F11" s="1" t="s">
        <v>15</v>
      </c>
      <c r="G11" s="2" t="s">
        <v>9</v>
      </c>
      <c r="H11" s="1">
        <f>E11/E12</f>
        <v>2.5</v>
      </c>
      <c r="I11" s="1"/>
    </row>
    <row r="12" spans="1:9" ht="13.5" thickBot="1">
      <c r="A12" s="2" t="s">
        <v>1</v>
      </c>
      <c r="B12" s="4">
        <v>0.5</v>
      </c>
      <c r="C12" s="1"/>
      <c r="D12" s="2" t="s">
        <v>5</v>
      </c>
      <c r="E12" s="3">
        <v>8</v>
      </c>
      <c r="F12" s="1" t="s">
        <v>15</v>
      </c>
      <c r="G12" s="1"/>
      <c r="H12" s="1"/>
      <c r="I12" s="1"/>
    </row>
    <row r="13" spans="1:9" ht="13.5" thickBot="1">
      <c r="A13" s="1" t="s">
        <v>2</v>
      </c>
      <c r="B13" s="1"/>
      <c r="C13" s="1"/>
      <c r="D13" s="2" t="s">
        <v>7</v>
      </c>
      <c r="E13" s="1">
        <f>E11*0.5/(1+E14)</f>
        <v>7.692307692307692</v>
      </c>
      <c r="F13" s="1" t="s">
        <v>15</v>
      </c>
      <c r="G13" s="5" t="s">
        <v>10</v>
      </c>
      <c r="H13" s="1">
        <f>E11/(1-E14^2)</f>
        <v>21.978021978021978</v>
      </c>
      <c r="I13" s="1"/>
    </row>
    <row r="14" spans="1:9" ht="16.5" thickBot="1">
      <c r="A14" s="1"/>
      <c r="B14" s="1"/>
      <c r="C14" s="1"/>
      <c r="D14" s="2" t="s">
        <v>6</v>
      </c>
      <c r="E14" s="3">
        <v>0.3</v>
      </c>
      <c r="F14" s="1"/>
      <c r="G14" s="2" t="s">
        <v>11</v>
      </c>
      <c r="H14" s="1">
        <f>H10/(1-E14)</f>
        <v>0.4285714285714286</v>
      </c>
      <c r="I14" s="1"/>
    </row>
    <row r="15" spans="1:9" ht="16.5" thickBot="1">
      <c r="A15" s="2" t="s">
        <v>16</v>
      </c>
      <c r="B15" s="3">
        <v>5</v>
      </c>
      <c r="C15" s="1" t="s">
        <v>18</v>
      </c>
      <c r="D15" s="2" t="s">
        <v>13</v>
      </c>
      <c r="E15" s="3">
        <v>0.12</v>
      </c>
      <c r="F15" s="1"/>
      <c r="G15" s="2" t="s">
        <v>12</v>
      </c>
      <c r="H15" s="1">
        <f>(H11-H10^2)/(1-E14^2)</f>
        <v>2.6483516483516483</v>
      </c>
      <c r="I15" s="1"/>
    </row>
    <row r="16" spans="1:9" ht="13.5" thickBot="1">
      <c r="A16" s="2" t="s">
        <v>17</v>
      </c>
      <c r="B16" s="3">
        <v>5</v>
      </c>
      <c r="C16" s="1" t="s">
        <v>18</v>
      </c>
      <c r="D16" s="2" t="s">
        <v>8</v>
      </c>
      <c r="E16" s="3">
        <v>7</v>
      </c>
      <c r="F16" s="1" t="s">
        <v>15</v>
      </c>
      <c r="G16" s="1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5.75">
      <c r="A19" s="2" t="s">
        <v>19</v>
      </c>
      <c r="B19" s="1">
        <f>SQRT(H15)</f>
        <v>1.6273756936711474</v>
      </c>
      <c r="C19" s="1"/>
      <c r="D19" s="2" t="s">
        <v>21</v>
      </c>
      <c r="E19" s="1">
        <f>(B11/B19)*(B21*(B15/B16)+(B19-B12))</f>
        <v>10693.68324578657</v>
      </c>
      <c r="F19" s="1" t="s">
        <v>3</v>
      </c>
      <c r="G19" s="1"/>
      <c r="H19" s="1"/>
      <c r="I19" s="1"/>
    </row>
    <row r="20" spans="1:9" ht="15.75">
      <c r="A20" s="2" t="s">
        <v>23</v>
      </c>
      <c r="B20" s="1">
        <f>H13/E16-2*H14</f>
        <v>2.282574568288854</v>
      </c>
      <c r="C20" s="1"/>
      <c r="D20" s="2" t="s">
        <v>22</v>
      </c>
      <c r="E20" s="1">
        <f>B11*(B21*B12*(B15/B16)-(B19-B12))</f>
        <v>246.00239247211775</v>
      </c>
      <c r="F20" s="1" t="s">
        <v>3</v>
      </c>
      <c r="G20" s="1"/>
      <c r="H20" s="1"/>
      <c r="I20" s="1"/>
    </row>
    <row r="21" spans="1:9" ht="15.75">
      <c r="A21" s="2" t="s">
        <v>20</v>
      </c>
      <c r="B21" s="1">
        <f>SQRT(B20+2*B19)</f>
        <v>2.353152344331142</v>
      </c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Lab. of Structural Mechanics</cp:lastModifiedBy>
  <cp:lastPrinted>2001-07-11T15:10:33Z</cp:lastPrinted>
  <dcterms:created xsi:type="dcterms:W3CDTF">1996-10-14T23:33:28Z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